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sha\Desktop\ІЛЛІШ\______ЗАКУПІВЛІ_______\ТЕНДЕР\Комп'ютерне обладнання (принтери)\Заявка\"/>
    </mc:Choice>
  </mc:AlternateContent>
  <bookViews>
    <workbookView xWindow="0" yWindow="0" windowWidth="20655" windowHeight="10260"/>
  </bookViews>
  <sheets>
    <sheet name="Лист1 (2)" sheetId="4" r:id="rId1"/>
  </sheets>
  <definedNames>
    <definedName name="_xlnm.Print_Area" localSheetId="0">'Лист1 (2)'!$A$1:$U$21</definedName>
  </definedNames>
  <calcPr calcId="152511"/>
</workbook>
</file>

<file path=xl/calcChain.xml><?xml version="1.0" encoding="utf-8"?>
<calcChain xmlns="http://schemas.openxmlformats.org/spreadsheetml/2006/main">
  <c r="L21" i="4" l="1"/>
  <c r="Q17" i="4" l="1"/>
  <c r="T16" i="4"/>
  <c r="T15" i="4"/>
  <c r="T14" i="4"/>
  <c r="T18" i="4" l="1"/>
  <c r="U14" i="4" s="1"/>
  <c r="G17" i="4"/>
  <c r="J16" i="4" l="1"/>
  <c r="J15" i="4"/>
  <c r="J14" i="4"/>
  <c r="J18" i="4" l="1"/>
  <c r="K14" i="4" s="1"/>
</calcChain>
</file>

<file path=xl/sharedStrings.xml><?xml version="1.0" encoding="utf-8"?>
<sst xmlns="http://schemas.openxmlformats.org/spreadsheetml/2006/main" count="27" uniqueCount="22">
  <si>
    <t>РОЗРАХУНОК ОЧІКУВАНОЇ ВАРТОСТІ ПРЕДМЕТУ ЗАКУПІВЛІ -</t>
  </si>
  <si>
    <t>№ п/п</t>
  </si>
  <si>
    <t>Всього:</t>
  </si>
  <si>
    <t>загальна сума (грн.)</t>
  </si>
  <si>
    <t xml:space="preserve">середня ціна (грн.) </t>
  </si>
  <si>
    <t>вартість  (грн.)</t>
  </si>
  <si>
    <t xml:space="preserve">      Згідно наказу від 12.02.2020 № 275 Міністерства розвитку економіки, торгівлі та сільського господарства України "Про затвердження примірної методики визначення очікуваної вартості предмета закупівлі" розрахунок очікуваної вартості товару проводився методом порівняння ринкових цін.</t>
  </si>
  <si>
    <t>цінові пропозиції з відкритих джерел (з гіперпосиланням)</t>
  </si>
  <si>
    <t>Середнє за одиницю:</t>
  </si>
  <si>
    <t xml:space="preserve">об'єм закупки (шт.) </t>
  </si>
  <si>
    <t xml:space="preserve">Принтер Canon i-SENSYS LBP6030B </t>
  </si>
  <si>
    <r>
      <t xml:space="preserve">Магазин АЛЛО </t>
    </r>
    <r>
      <rPr>
        <sz val="12"/>
        <color theme="1"/>
        <rFont val="Times New Roman"/>
        <family val="1"/>
        <charset val="204"/>
      </rPr>
      <t>https://allo.ua/ru/printery/canon-i-sensys-lbp6030b-8468b006.html?utm_source=google&amp;utm_medium=cpc&amp;utm_campaign=%21%5BP%5D_%7C_%5BPMax%5D_%7C_regular_%7C_%D0%A2%D0%92%2F%D0%9A%D0%A2_%7C_%D0%9F%D1%80%D0%B8%D0%BD%D1%82%D0%B5%D1%80%D1%8B-%D0%B8-%D0%9C%D0%A4%D0%A3_%D0%BA%D0%B0%D1%80%D1%82%D1%80%D0%B8%D0%B4%D0%B6%D0%B8&amp;gad_source=4&amp;gad_campaignid=21516100722&amp;gbraid=0AAAAADLzPd2lWDVgRpF5IWQ5xSV-npPsC&amp;gclid=CjwKCAiA3L_JBhAlEiwAlcWO5x_OeF-xmI2taxC6RyjS5iWkFXggAm8BS4Ae5nhCwD1JuWV5o0Y1CBoCLU4QAvD_BwE</t>
    </r>
  </si>
  <si>
    <r>
      <t xml:space="preserve">Магазин Brain </t>
    </r>
    <r>
      <rPr>
        <sz val="12"/>
        <color theme="1"/>
        <rFont val="Times New Roman"/>
        <family val="1"/>
        <charset val="204"/>
      </rPr>
      <t>https://brain.com.ua/ukr/Printer_Canon_LBP-6030B_8468B006-p171718.html?utm_content=shopping&amp;gad_source=4&amp;gad_campaignid=17336023386&amp;gbraid=0AAAAADeyRd49A8z6kwOHSBq6Eo_Mbgrv_&amp;gclid=CjwKCAiA3L_JBhAlEiwAlcWO5x9sVktUWeYMuxNdCU8nTKg_6hYmnhjl_Vn5JUW3DLBNo6WDOXdYDRoCMCAQAvD_BwE</t>
    </r>
  </si>
  <si>
    <r>
      <t xml:space="preserve">Магазин Comfy </t>
    </r>
    <r>
      <rPr>
        <sz val="12"/>
        <color theme="1"/>
        <rFont val="Times New Roman"/>
        <family val="1"/>
        <charset val="204"/>
      </rPr>
      <t>https://comfy.ua/ua/printer-canon-lbp-6030b.html?gad_source=1&amp;gad_campaignid=229022051&amp;gbraid=0AAAAAC-ixwgvDj9uvoY-gIdQuwljtHY81&amp;gclid=CjwKCAiA3L_JBhAlEiwAlcWO53cgYiorTn0e6FgzLUaV1oVrJG_gUit8uTZWzlYfseaYHndjZI4iVBoC-4cQAvD_BwE</t>
    </r>
  </si>
  <si>
    <t xml:space="preserve">Принтер HP LaserJet Pro 4003n (2Z611A) </t>
  </si>
  <si>
    <r>
      <t xml:space="preserve">Магазин MOYO  </t>
    </r>
    <r>
      <rPr>
        <sz val="12"/>
        <color theme="1"/>
        <rFont val="Times New Roman"/>
        <family val="1"/>
        <charset val="204"/>
      </rPr>
      <t>https://www.moyo.ua/ua/printer_lazernyy_a4_hp_lj_pro_m4003n_2z611a_/544087.html?utm_source=hotline.ua&amp;utm_medium=cpc_price_list&amp;utm_term=printer_lazernyy_a4_hp_lj_pro_m4003n_2z611a_&amp;utm_campaign=printer</t>
    </r>
  </si>
  <si>
    <r>
      <t xml:space="preserve">Магазин Комп'ютерний Всесвіт </t>
    </r>
    <r>
      <rPr>
        <sz val="12"/>
        <color theme="1"/>
        <rFont val="Times New Roman"/>
        <family val="1"/>
        <charset val="204"/>
      </rPr>
      <t>https://kvshop.com.ua/printery/hp/hp-laserjet-pro-4003n-2z611a.html?utm_medium=cpc&amp;utm_source=hotline&amp;utm_campaign=%D0%9F%D1%80%D0%B8%D0%BD%D1%82%D0%B5%D1%80%D1%8B%2C+%D0%9C%D0%A4%D0%A3&amp;utm_term=HP+LaserJet+Pro+4003n+%282Z611A%29&amp;utm_id=hotline_3&amp;utm_content=269392/</t>
    </r>
  </si>
  <si>
    <r>
      <t xml:space="preserve">Магазин Фокстрот </t>
    </r>
    <r>
      <rPr>
        <sz val="12"/>
        <color theme="1"/>
        <rFont val="Times New Roman"/>
        <family val="1"/>
        <charset val="204"/>
      </rPr>
      <t>https://www.foxtrot.com.ua/uk/shop/printeriy_lazerniye_i_strujniye_hp_lj_pro_m4003n.html?utm_campaign=IT-printery&amp;utm_content=6901783&amp;utm_id=hotline_3&amp;utm_medium=cpc&amp;utm_source=hotline&amp;utm_term=printeriy_lazerniye_i_strujniye_hp_lj_pro_m4003n</t>
    </r>
  </si>
  <si>
    <t xml:space="preserve">      Загальна сума придбання даного товару буде складати приблизно </t>
  </si>
  <si>
    <t xml:space="preserve">    Згідно рапорту начальника УЛМТЗ ГУНП, щодо необхідності придбання комп'ютерного обладнання (принтери), для ГУНП в Дніпропетровській області. Згідно вищевказаного рапорту, для проведення процедури закупівлі, проведено цінове дослідження та розрахунок очікуваної вартості вищевказаного товару.  </t>
  </si>
  <si>
    <t>Комп'ютерне обладнання (принтери) код за ДК 021:2015: 30230000-0 - Комп’ютерне обладнання (код за ДК 021:215: 30232110-8 Лазерні принтери)</t>
  </si>
  <si>
    <r>
      <t>В ході проведення цінового дослідження  щодо придбання комп'ютерного обладнання (принтери) в кількості 4 шт</t>
    </r>
    <r>
      <rPr>
        <b/>
        <sz val="16"/>
        <color theme="1"/>
        <rFont val="Times New Roman"/>
        <family val="1"/>
        <charset val="204"/>
      </rPr>
      <t>.</t>
    </r>
    <r>
      <rPr>
        <sz val="16"/>
        <color theme="1"/>
        <rFont val="Times New Roman"/>
        <family val="1"/>
        <charset val="204"/>
      </rPr>
      <t>, отримана інформація про вартість товару, а саме: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</si>
</sst>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&quot;₴&quot;_-;\-* #,##0.00\ &quot;₴&quot;_-;_-* &quot;-&quot;??\ &quot;₴&quot;_-;_-@_-"/>
    <numFmt numFmtId="165" formatCode="#,##0.00\ _₴"/>
    <numFmt numFmtId="166" formatCode="#,##0.00_ ;\-#,##0.00\ "/>
  </numFmts>
  <fonts count="14" x14ac:knownFonts="1">
    <font>
      <sz val="11"/>
      <color theme="1"/>
      <name val="Calibri"/>
      <family val="2"/>
      <charset val="1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u/>
      <sz val="11"/>
      <color theme="10"/>
      <name val="Calibri"/>
      <family val="2"/>
      <charset val="1"/>
      <scheme val="minor"/>
    </font>
    <font>
      <sz val="14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1"/>
      <scheme val="minor"/>
    </font>
    <font>
      <sz val="16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7" fillId="0" borderId="0" applyNumberFormat="0" applyFill="0" applyBorder="0" applyAlignment="0" applyProtection="0"/>
    <xf numFmtId="164" fontId="11" fillId="0" borderId="0" applyFont="0" applyFill="0" applyBorder="0" applyAlignment="0" applyProtection="0"/>
  </cellStyleXfs>
  <cellXfs count="56">
    <xf numFmtId="0" fontId="0" fillId="0" borderId="0" xfId="0"/>
    <xf numFmtId="165" fontId="3" fillId="0" borderId="1" xfId="0" applyNumberFormat="1" applyFont="1" applyBorder="1" applyAlignment="1">
      <alignment horizontal="center" vertical="center" wrapText="1"/>
    </xf>
    <xf numFmtId="39" fontId="4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left"/>
    </xf>
    <xf numFmtId="39" fontId="4" fillId="0" borderId="2" xfId="0" applyNumberFormat="1" applyFont="1" applyBorder="1"/>
    <xf numFmtId="39" fontId="4" fillId="0" borderId="2" xfId="0" applyNumberFormat="1" applyFont="1" applyBorder="1" applyAlignment="1">
      <alignment horizontal="center"/>
    </xf>
    <xf numFmtId="39" fontId="4" fillId="0" borderId="2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/>
    </xf>
    <xf numFmtId="39" fontId="4" fillId="0" borderId="6" xfId="0" applyNumberFormat="1" applyFont="1" applyBorder="1" applyAlignment="1">
      <alignment horizontal="center" vertical="center"/>
    </xf>
    <xf numFmtId="0" fontId="1" fillId="0" borderId="0" xfId="0" applyFont="1"/>
    <xf numFmtId="166" fontId="1" fillId="0" borderId="0" xfId="0" applyNumberFormat="1" applyFont="1"/>
    <xf numFmtId="0" fontId="9" fillId="0" borderId="0" xfId="0" applyFont="1"/>
    <xf numFmtId="0" fontId="10" fillId="0" borderId="0" xfId="0" applyFont="1"/>
    <xf numFmtId="0" fontId="10" fillId="0" borderId="7" xfId="0" applyFont="1" applyBorder="1"/>
    <xf numFmtId="0" fontId="10" fillId="0" borderId="0" xfId="0" applyFont="1" applyBorder="1"/>
    <xf numFmtId="0" fontId="10" fillId="0" borderId="8" xfId="0" applyFont="1" applyBorder="1"/>
    <xf numFmtId="0" fontId="2" fillId="0" borderId="0" xfId="0" applyFont="1" applyAlignment="1">
      <alignment horizontal="left" vertical="center" wrapText="1"/>
    </xf>
    <xf numFmtId="166" fontId="10" fillId="0" borderId="0" xfId="0" applyNumberFormat="1" applyFont="1"/>
    <xf numFmtId="164" fontId="2" fillId="0" borderId="20" xfId="2" applyFont="1" applyBorder="1" applyAlignment="1">
      <alignment vertical="center" wrapText="1"/>
    </xf>
    <xf numFmtId="164" fontId="2" fillId="0" borderId="21" xfId="2" applyFont="1" applyBorder="1" applyAlignment="1">
      <alignment vertical="center" wrapText="1"/>
    </xf>
    <xf numFmtId="164" fontId="1" fillId="0" borderId="20" xfId="2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8" fillId="0" borderId="3" xfId="1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8" fillId="0" borderId="12" xfId="1" applyFont="1" applyBorder="1" applyAlignment="1">
      <alignment horizontal="center" vertical="center" wrapText="1"/>
    </xf>
    <xf numFmtId="0" fontId="8" fillId="0" borderId="13" xfId="1" applyFont="1" applyBorder="1" applyAlignment="1">
      <alignment horizontal="center" vertical="center" wrapText="1"/>
    </xf>
    <xf numFmtId="0" fontId="8" fillId="0" borderId="16" xfId="1" applyFont="1" applyBorder="1" applyAlignment="1">
      <alignment horizontal="center" vertical="center" wrapText="1"/>
    </xf>
    <xf numFmtId="0" fontId="2" fillId="0" borderId="11" xfId="0" applyFont="1" applyBorder="1" applyAlignment="1">
      <alignment horizontal="left" vertical="center" wrapText="1"/>
    </xf>
    <xf numFmtId="0" fontId="5" fillId="0" borderId="1" xfId="0" applyFont="1" applyBorder="1" applyAlignment="1">
      <alignment vertical="top" wrapText="1"/>
    </xf>
    <xf numFmtId="0" fontId="10" fillId="0" borderId="1" xfId="0" applyFont="1" applyBorder="1" applyAlignment="1">
      <alignment vertical="top" wrapText="1"/>
    </xf>
    <xf numFmtId="0" fontId="3" fillId="0" borderId="1" xfId="0" applyNumberFormat="1" applyFont="1" applyBorder="1" applyAlignment="1">
      <alignment horizontal="center" vertical="center" wrapText="1"/>
    </xf>
    <xf numFmtId="39" fontId="4" fillId="0" borderId="4" xfId="0" applyNumberFormat="1" applyFont="1" applyBorder="1" applyAlignment="1">
      <alignment horizontal="center" vertical="center"/>
    </xf>
    <xf numFmtId="0" fontId="5" fillId="0" borderId="12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0" fontId="3" fillId="0" borderId="15" xfId="0" applyNumberFormat="1" applyFont="1" applyBorder="1" applyAlignment="1">
      <alignment horizontal="center" vertical="center" wrapText="1"/>
    </xf>
    <xf numFmtId="0" fontId="3" fillId="0" borderId="14" xfId="0" applyNumberFormat="1" applyFont="1" applyBorder="1" applyAlignment="1">
      <alignment horizontal="center" vertical="center" wrapText="1"/>
    </xf>
    <xf numFmtId="0" fontId="5" fillId="0" borderId="12" xfId="0" applyFont="1" applyBorder="1" applyAlignment="1">
      <alignment horizontal="left"/>
    </xf>
    <xf numFmtId="0" fontId="5" fillId="0" borderId="13" xfId="0" applyFont="1" applyBorder="1" applyAlignment="1">
      <alignment horizontal="left"/>
    </xf>
    <xf numFmtId="0" fontId="5" fillId="0" borderId="14" xfId="0" applyFont="1" applyBorder="1" applyAlignment="1">
      <alignment horizontal="left"/>
    </xf>
    <xf numFmtId="0" fontId="8" fillId="0" borderId="17" xfId="1" applyFont="1" applyBorder="1" applyAlignment="1">
      <alignment horizontal="center" vertical="center" wrapText="1"/>
    </xf>
    <xf numFmtId="0" fontId="8" fillId="0" borderId="18" xfId="1" applyFont="1" applyBorder="1" applyAlignment="1">
      <alignment horizontal="center" vertical="center" wrapText="1"/>
    </xf>
    <xf numFmtId="0" fontId="2" fillId="0" borderId="19" xfId="0" applyFont="1" applyBorder="1" applyAlignment="1">
      <alignment horizontal="right" vertical="center" wrapText="1"/>
    </xf>
    <xf numFmtId="0" fontId="2" fillId="0" borderId="20" xfId="0" applyFont="1" applyBorder="1" applyAlignment="1">
      <alignment horizontal="right" vertical="center" wrapText="1"/>
    </xf>
    <xf numFmtId="164" fontId="1" fillId="0" borderId="20" xfId="2" applyFont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</cellXfs>
  <cellStyles count="3">
    <cellStyle name="Гиперссылка" xfId="1" builtinId="8"/>
    <cellStyle name="Денежный" xfId="2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25"/>
  <sheetViews>
    <sheetView tabSelected="1" topLeftCell="A14" zoomScale="70" zoomScaleNormal="70" zoomScaleSheetLayoutView="40" workbookViewId="0">
      <selection activeCell="R14" sqref="R14:S16"/>
    </sheetView>
  </sheetViews>
  <sheetFormatPr defaultRowHeight="15" x14ac:dyDescent="0.25"/>
  <cols>
    <col min="1" max="1" width="4.5703125" style="14" customWidth="1"/>
    <col min="2" max="2" width="5.28515625" style="14" customWidth="1"/>
    <col min="3" max="3" width="4.5703125" style="14" customWidth="1"/>
    <col min="4" max="4" width="7.85546875" style="14" customWidth="1"/>
    <col min="5" max="5" width="3.42578125" style="14" customWidth="1"/>
    <col min="6" max="6" width="13" style="14" customWidth="1"/>
    <col min="7" max="7" width="12.85546875" style="14" customWidth="1"/>
    <col min="8" max="8" width="9.28515625" style="14" customWidth="1"/>
    <col min="9" max="9" width="5.7109375" style="14" customWidth="1"/>
    <col min="10" max="10" width="16" style="14" customWidth="1"/>
    <col min="11" max="11" width="12.85546875" style="14" customWidth="1"/>
    <col min="12" max="12" width="6.85546875" style="14" customWidth="1"/>
    <col min="13" max="13" width="9.85546875" style="14" customWidth="1"/>
    <col min="14" max="14" width="9.140625" style="14"/>
    <col min="15" max="15" width="4" style="14" customWidth="1"/>
    <col min="16" max="16" width="7.5703125" style="14" customWidth="1"/>
    <col min="17" max="17" width="13.140625" style="14" customWidth="1"/>
    <col min="18" max="18" width="7" style="14" customWidth="1"/>
    <col min="19" max="19" width="7.85546875" style="14" customWidth="1"/>
    <col min="20" max="20" width="12.85546875" style="14" customWidth="1"/>
    <col min="21" max="21" width="11.85546875" style="14" bestFit="1" customWidth="1"/>
    <col min="22" max="22" width="9.140625" style="14"/>
    <col min="23" max="23" width="10.28515625" style="14" bestFit="1" customWidth="1"/>
    <col min="24" max="16384" width="9.140625" style="14"/>
  </cols>
  <sheetData>
    <row r="1" spans="1:23" ht="24.75" customHeight="1" x14ac:dyDescent="0.25">
      <c r="A1" s="53" t="s">
        <v>0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</row>
    <row r="2" spans="1:23" ht="57" customHeight="1" x14ac:dyDescent="0.25">
      <c r="A2" s="54" t="s">
        <v>20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</row>
    <row r="3" spans="1:23" ht="6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" ht="6.75" hidden="1" customHeight="1" x14ac:dyDescent="0.25"/>
    <row r="5" spans="1:23" ht="96.75" customHeight="1" x14ac:dyDescent="0.25">
      <c r="A5" s="55" t="s">
        <v>19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</row>
    <row r="6" spans="1:23" ht="77.25" customHeight="1" x14ac:dyDescent="0.25">
      <c r="A6" s="55" t="s">
        <v>6</v>
      </c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</row>
    <row r="7" spans="1:23" ht="5.25" customHeight="1" x14ac:dyDescent="0.25">
      <c r="A7" s="18"/>
      <c r="B7" s="18"/>
      <c r="C7" s="18"/>
      <c r="D7" s="18"/>
      <c r="E7" s="18"/>
      <c r="F7" s="18"/>
      <c r="G7" s="18"/>
      <c r="H7" s="18"/>
      <c r="I7" s="18"/>
      <c r="J7" s="18"/>
      <c r="K7" s="18"/>
    </row>
    <row r="8" spans="1:23" ht="6.75" customHeight="1" x14ac:dyDescent="0.25">
      <c r="A8" s="18"/>
      <c r="B8" s="18"/>
      <c r="C8" s="18"/>
      <c r="D8" s="18"/>
      <c r="E8" s="18"/>
      <c r="F8" s="18"/>
      <c r="G8" s="18"/>
      <c r="H8" s="18"/>
      <c r="I8" s="18"/>
      <c r="J8" s="18"/>
      <c r="K8" s="18"/>
    </row>
    <row r="9" spans="1:23" ht="74.25" customHeight="1" x14ac:dyDescent="0.25">
      <c r="A9" s="51" t="s">
        <v>21</v>
      </c>
      <c r="B9" s="52"/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</row>
    <row r="10" spans="1:23" ht="0.75" customHeight="1" thickBot="1" x14ac:dyDescent="0.3">
      <c r="A10" s="24"/>
      <c r="B10" s="25"/>
      <c r="C10" s="25"/>
      <c r="D10" s="25"/>
      <c r="E10" s="25"/>
      <c r="F10" s="25"/>
      <c r="G10" s="25"/>
      <c r="H10" s="25"/>
      <c r="I10" s="25"/>
      <c r="J10" s="25"/>
      <c r="K10" s="26"/>
    </row>
    <row r="11" spans="1:23" ht="26.25" customHeight="1" x14ac:dyDescent="0.25">
      <c r="A11" s="30" t="s">
        <v>10</v>
      </c>
      <c r="B11" s="31"/>
      <c r="C11" s="31"/>
      <c r="D11" s="31"/>
      <c r="E11" s="31"/>
      <c r="F11" s="31"/>
      <c r="G11" s="31"/>
      <c r="H11" s="31"/>
      <c r="I11" s="31"/>
      <c r="J11" s="31"/>
      <c r="K11" s="32"/>
      <c r="L11" s="46" t="s">
        <v>14</v>
      </c>
      <c r="M11" s="46"/>
      <c r="N11" s="46"/>
      <c r="O11" s="46"/>
      <c r="P11" s="46"/>
      <c r="Q11" s="46"/>
      <c r="R11" s="46"/>
      <c r="S11" s="46"/>
      <c r="T11" s="46"/>
      <c r="U11" s="47"/>
    </row>
    <row r="12" spans="1:23" ht="20.25" customHeight="1" x14ac:dyDescent="0.25">
      <c r="A12" s="27" t="s">
        <v>1</v>
      </c>
      <c r="B12" s="29" t="s">
        <v>7</v>
      </c>
      <c r="C12" s="29"/>
      <c r="D12" s="29"/>
      <c r="E12" s="29"/>
      <c r="F12" s="29"/>
      <c r="G12" s="29" t="s">
        <v>5</v>
      </c>
      <c r="H12" s="29" t="s">
        <v>9</v>
      </c>
      <c r="I12" s="29"/>
      <c r="J12" s="29" t="s">
        <v>3</v>
      </c>
      <c r="K12" s="23" t="s">
        <v>4</v>
      </c>
      <c r="L12" s="29" t="s">
        <v>7</v>
      </c>
      <c r="M12" s="29"/>
      <c r="N12" s="29"/>
      <c r="O12" s="29"/>
      <c r="P12" s="29"/>
      <c r="Q12" s="29" t="s">
        <v>5</v>
      </c>
      <c r="R12" s="29" t="s">
        <v>9</v>
      </c>
      <c r="S12" s="29"/>
      <c r="T12" s="29" t="s">
        <v>3</v>
      </c>
      <c r="U12" s="23" t="s">
        <v>4</v>
      </c>
    </row>
    <row r="13" spans="1:23" ht="17.25" customHeight="1" x14ac:dyDescent="0.25">
      <c r="A13" s="28"/>
      <c r="B13" s="29"/>
      <c r="C13" s="29"/>
      <c r="D13" s="29"/>
      <c r="E13" s="29"/>
      <c r="F13" s="29"/>
      <c r="G13" s="29"/>
      <c r="H13" s="29"/>
      <c r="I13" s="29"/>
      <c r="J13" s="29"/>
      <c r="K13" s="23"/>
      <c r="L13" s="29"/>
      <c r="M13" s="29"/>
      <c r="N13" s="29"/>
      <c r="O13" s="29"/>
      <c r="P13" s="29"/>
      <c r="Q13" s="29"/>
      <c r="R13" s="29"/>
      <c r="S13" s="29"/>
      <c r="T13" s="29"/>
      <c r="U13" s="23"/>
    </row>
    <row r="14" spans="1:23" ht="252" customHeight="1" x14ac:dyDescent="0.25">
      <c r="A14" s="8">
        <v>1</v>
      </c>
      <c r="B14" s="34" t="s">
        <v>11</v>
      </c>
      <c r="C14" s="35"/>
      <c r="D14" s="35"/>
      <c r="E14" s="35"/>
      <c r="F14" s="35"/>
      <c r="G14" s="1">
        <v>6799</v>
      </c>
      <c r="H14" s="36">
        <v>3</v>
      </c>
      <c r="I14" s="36"/>
      <c r="J14" s="1">
        <f>G14*H14</f>
        <v>20397</v>
      </c>
      <c r="K14" s="37">
        <f>J18/3</f>
        <v>20381</v>
      </c>
      <c r="L14" s="34" t="s">
        <v>15</v>
      </c>
      <c r="M14" s="35"/>
      <c r="N14" s="35"/>
      <c r="O14" s="35"/>
      <c r="P14" s="35"/>
      <c r="Q14" s="1">
        <v>16299</v>
      </c>
      <c r="R14" s="36">
        <v>1</v>
      </c>
      <c r="S14" s="36"/>
      <c r="T14" s="1">
        <f>Q14*R14</f>
        <v>16299</v>
      </c>
      <c r="U14" s="37">
        <f>T18/3</f>
        <v>16299</v>
      </c>
    </row>
    <row r="15" spans="1:23" ht="162" customHeight="1" x14ac:dyDescent="0.25">
      <c r="A15" s="8">
        <v>2</v>
      </c>
      <c r="B15" s="34" t="s">
        <v>12</v>
      </c>
      <c r="C15" s="35"/>
      <c r="D15" s="35"/>
      <c r="E15" s="35"/>
      <c r="F15" s="35"/>
      <c r="G15" s="1">
        <v>6783</v>
      </c>
      <c r="H15" s="36"/>
      <c r="I15" s="36"/>
      <c r="J15" s="1">
        <f>G15*H14</f>
        <v>20349</v>
      </c>
      <c r="K15" s="37"/>
      <c r="L15" s="34" t="s">
        <v>16</v>
      </c>
      <c r="M15" s="35"/>
      <c r="N15" s="35"/>
      <c r="O15" s="35"/>
      <c r="P15" s="35"/>
      <c r="Q15" s="1">
        <v>16299</v>
      </c>
      <c r="R15" s="36"/>
      <c r="S15" s="36"/>
      <c r="T15" s="1">
        <f>Q15*R14</f>
        <v>16299</v>
      </c>
      <c r="U15" s="37"/>
      <c r="W15" s="19"/>
    </row>
    <row r="16" spans="1:23" ht="174" customHeight="1" x14ac:dyDescent="0.25">
      <c r="A16" s="8">
        <v>3</v>
      </c>
      <c r="B16" s="34" t="s">
        <v>13</v>
      </c>
      <c r="C16" s="35"/>
      <c r="D16" s="35"/>
      <c r="E16" s="35"/>
      <c r="F16" s="35"/>
      <c r="G16" s="1">
        <v>6799</v>
      </c>
      <c r="H16" s="36"/>
      <c r="I16" s="36"/>
      <c r="J16" s="1">
        <f>G16*H14</f>
        <v>20397</v>
      </c>
      <c r="K16" s="37"/>
      <c r="L16" s="34" t="s">
        <v>17</v>
      </c>
      <c r="M16" s="35"/>
      <c r="N16" s="35"/>
      <c r="O16" s="35"/>
      <c r="P16" s="35"/>
      <c r="Q16" s="1">
        <v>16299</v>
      </c>
      <c r="R16" s="36"/>
      <c r="S16" s="36"/>
      <c r="T16" s="1">
        <f>Q16*R14</f>
        <v>16299</v>
      </c>
      <c r="U16" s="37"/>
    </row>
    <row r="17" spans="1:21" ht="16.5" customHeight="1" x14ac:dyDescent="0.25">
      <c r="A17" s="38" t="s">
        <v>8</v>
      </c>
      <c r="B17" s="39"/>
      <c r="C17" s="39"/>
      <c r="D17" s="39"/>
      <c r="E17" s="39"/>
      <c r="F17" s="40"/>
      <c r="G17" s="2">
        <f>AVERAGE(G14:G16)</f>
        <v>6793.666666666667</v>
      </c>
      <c r="H17" s="41"/>
      <c r="I17" s="42"/>
      <c r="J17" s="1"/>
      <c r="K17" s="37"/>
      <c r="L17" s="39"/>
      <c r="M17" s="39"/>
      <c r="N17" s="39"/>
      <c r="O17" s="39"/>
      <c r="P17" s="40"/>
      <c r="Q17" s="2">
        <f>AVERAGE(Q14:Q16)</f>
        <v>16299</v>
      </c>
      <c r="R17" s="41"/>
      <c r="S17" s="42"/>
      <c r="T17" s="1"/>
      <c r="U17" s="37"/>
    </row>
    <row r="18" spans="1:21" ht="19.5" customHeight="1" x14ac:dyDescent="0.25">
      <c r="A18" s="43" t="s">
        <v>2</v>
      </c>
      <c r="B18" s="44"/>
      <c r="C18" s="44"/>
      <c r="D18" s="44"/>
      <c r="E18" s="44"/>
      <c r="F18" s="44"/>
      <c r="G18" s="44"/>
      <c r="H18" s="44"/>
      <c r="I18" s="45"/>
      <c r="J18" s="2">
        <f>SUM(J14:J16)</f>
        <v>61143</v>
      </c>
      <c r="K18" s="37"/>
      <c r="L18" s="44"/>
      <c r="M18" s="44"/>
      <c r="N18" s="44"/>
      <c r="O18" s="44"/>
      <c r="P18" s="44"/>
      <c r="Q18" s="44"/>
      <c r="R18" s="44"/>
      <c r="S18" s="45"/>
      <c r="T18" s="2">
        <f>SUM(T14:T16)</f>
        <v>48897</v>
      </c>
      <c r="U18" s="37"/>
    </row>
    <row r="19" spans="1:21" ht="12" hidden="1" customHeight="1" x14ac:dyDescent="0.25">
      <c r="A19" s="9"/>
      <c r="B19" s="4"/>
      <c r="C19" s="4"/>
      <c r="D19" s="4"/>
      <c r="E19" s="4"/>
      <c r="F19" s="4"/>
      <c r="G19" s="5"/>
      <c r="H19" s="6"/>
      <c r="I19" s="6"/>
      <c r="J19" s="7"/>
      <c r="K19" s="10"/>
      <c r="L19" s="4"/>
      <c r="M19" s="4"/>
      <c r="N19" s="4"/>
      <c r="O19" s="4"/>
      <c r="P19" s="4"/>
      <c r="Q19" s="5"/>
      <c r="R19" s="6"/>
      <c r="S19" s="6"/>
      <c r="T19" s="7"/>
      <c r="U19" s="10"/>
    </row>
    <row r="20" spans="1:21" hidden="1" x14ac:dyDescent="0.25">
      <c r="A20" s="15"/>
      <c r="B20" s="16"/>
      <c r="C20" s="16"/>
      <c r="D20" s="16"/>
      <c r="E20" s="16"/>
      <c r="F20" s="16"/>
      <c r="G20" s="16"/>
      <c r="H20" s="16"/>
      <c r="I20" s="16"/>
      <c r="J20" s="16"/>
      <c r="K20" s="17"/>
      <c r="L20" s="16"/>
      <c r="M20" s="16"/>
      <c r="N20" s="16"/>
      <c r="O20" s="16"/>
      <c r="P20" s="16"/>
      <c r="Q20" s="16"/>
      <c r="R20" s="16"/>
      <c r="S20" s="16"/>
      <c r="T20" s="16"/>
      <c r="U20" s="17"/>
    </row>
    <row r="21" spans="1:21" ht="36" customHeight="1" thickBot="1" x14ac:dyDescent="0.3">
      <c r="A21" s="48" t="s">
        <v>18</v>
      </c>
      <c r="B21" s="49"/>
      <c r="C21" s="49"/>
      <c r="D21" s="49"/>
      <c r="E21" s="49"/>
      <c r="F21" s="49"/>
      <c r="G21" s="49"/>
      <c r="H21" s="49"/>
      <c r="I21" s="49"/>
      <c r="J21" s="49"/>
      <c r="K21" s="49"/>
      <c r="L21" s="50">
        <f>K14+U14</f>
        <v>36680</v>
      </c>
      <c r="M21" s="50"/>
      <c r="N21" s="22"/>
      <c r="O21" s="20"/>
      <c r="P21" s="20"/>
      <c r="Q21" s="20"/>
      <c r="R21" s="20"/>
      <c r="S21" s="20"/>
      <c r="T21" s="20"/>
      <c r="U21" s="21"/>
    </row>
    <row r="22" spans="1:21" ht="16.5" customHeight="1" x14ac:dyDescent="0.25">
      <c r="A22" s="33"/>
      <c r="B22" s="33"/>
      <c r="C22" s="33"/>
      <c r="D22" s="33"/>
      <c r="E22" s="33"/>
      <c r="F22" s="33"/>
      <c r="G22" s="33"/>
      <c r="H22" s="33"/>
      <c r="I22" s="33"/>
      <c r="J22" s="33"/>
      <c r="K22" s="33"/>
    </row>
    <row r="25" spans="1:21" ht="18.75" x14ac:dyDescent="0.3">
      <c r="A25" s="13"/>
      <c r="B25" s="11"/>
      <c r="C25" s="11"/>
      <c r="D25" s="11"/>
      <c r="E25" s="11"/>
      <c r="F25" s="11"/>
      <c r="G25" s="11"/>
      <c r="H25" s="11"/>
      <c r="I25" s="11"/>
      <c r="J25" s="12"/>
      <c r="K25" s="11"/>
    </row>
  </sheetData>
  <mergeCells count="38">
    <mergeCell ref="L21:M21"/>
    <mergeCell ref="L18:S18"/>
    <mergeCell ref="A9:U9"/>
    <mergeCell ref="A1:U1"/>
    <mergeCell ref="A2:U2"/>
    <mergeCell ref="A5:U5"/>
    <mergeCell ref="A6:U6"/>
    <mergeCell ref="L11:U11"/>
    <mergeCell ref="L12:P13"/>
    <mergeCell ref="Q12:Q13"/>
    <mergeCell ref="R12:S13"/>
    <mergeCell ref="T12:T13"/>
    <mergeCell ref="U12:U13"/>
    <mergeCell ref="L14:P14"/>
    <mergeCell ref="R14:S16"/>
    <mergeCell ref="U14:U18"/>
    <mergeCell ref="L15:P15"/>
    <mergeCell ref="L16:P16"/>
    <mergeCell ref="L17:P17"/>
    <mergeCell ref="R17:S17"/>
    <mergeCell ref="A22:K22"/>
    <mergeCell ref="B14:F14"/>
    <mergeCell ref="H14:I16"/>
    <mergeCell ref="K14:K18"/>
    <mergeCell ref="B15:F15"/>
    <mergeCell ref="B16:F16"/>
    <mergeCell ref="A17:F17"/>
    <mergeCell ref="H17:I17"/>
    <mergeCell ref="A18:I18"/>
    <mergeCell ref="A21:K21"/>
    <mergeCell ref="K12:K13"/>
    <mergeCell ref="A10:K10"/>
    <mergeCell ref="A12:A13"/>
    <mergeCell ref="B12:F13"/>
    <mergeCell ref="G12:G13"/>
    <mergeCell ref="H12:I13"/>
    <mergeCell ref="J12:J13"/>
    <mergeCell ref="A11:K11"/>
  </mergeCells>
  <pageMargins left="0.39370078740157483" right="0.31496062992125984" top="0.39370078740157483" bottom="0.19685039370078741" header="0.31496062992125984" footer="0.31496062992125984"/>
  <pageSetup paperSize="9" scale="5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 (2)</vt:lpstr>
      <vt:lpstr>'Лист1 (2)'!Область_печати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Dasha</cp:lastModifiedBy>
  <cp:lastPrinted>2025-12-04T13:39:20Z</cp:lastPrinted>
  <dcterms:created xsi:type="dcterms:W3CDTF">2020-02-13T12:43:38Z</dcterms:created>
  <dcterms:modified xsi:type="dcterms:W3CDTF">2025-12-04T13:40:05Z</dcterms:modified>
</cp:coreProperties>
</file>