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30" windowWidth="19995" windowHeight="1273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J29" i="1"/>
  <c r="J28"/>
  <c r="J30" s="1"/>
  <c r="K27" s="1"/>
  <c r="J27"/>
  <c r="J15" l="1"/>
  <c r="J14"/>
  <c r="J13"/>
  <c r="J16" l="1"/>
  <c r="K13" s="1"/>
</calcChain>
</file>

<file path=xl/sharedStrings.xml><?xml version="1.0" encoding="utf-8"?>
<sst xmlns="http://schemas.openxmlformats.org/spreadsheetml/2006/main" count="28" uniqueCount="20">
  <si>
    <t>РОЗРАХУНОК ОЧІКУВАНОЇ ВАРТОСТІ ПРЕДМЕТУ ЗАКУПІВЛІ -</t>
  </si>
  <si>
    <t>№ п/п</t>
  </si>
  <si>
    <t>Всього:</t>
  </si>
  <si>
    <t>загальна сума (грн.)</t>
  </si>
  <si>
    <t xml:space="preserve">середня ціна (грн.) </t>
  </si>
  <si>
    <t>вартість  (грн.)</t>
  </si>
  <si>
    <t xml:space="preserve">об'єм закупки (шт.) </t>
  </si>
  <si>
    <t xml:space="preserve">      Згідно наказу від 12.02.2020 № 275 Міністерства розвитку економіки, торгівлі та сільського господарства України "Про затвердження примірної методики визначення очікуваної вартості предмета закупівлі" розрахунок очікуваної вартості товару проводився методом порівняння ринкових цін.</t>
  </si>
  <si>
    <t>цінові пропозиції з відкритих джерел (з гіперпосиланням)</t>
  </si>
  <si>
    <t xml:space="preserve">      УЛМТЗ отримано рапорти щодо необхідності придбання інтерактивної панелі для  ГУНП в Дніпропетровській області. Згідно вищевказаного рапорту, для проведення процедури закупівлі, проведено цінове дослідження та розрахунок очікуваної вартості вищевказаного товару.</t>
  </si>
  <si>
    <r>
      <t xml:space="preserve">магазин  "camsecurity" </t>
    </r>
    <r>
      <rPr>
        <sz val="11"/>
        <color theme="1"/>
        <rFont val="Calibri"/>
        <family val="2"/>
        <charset val="204"/>
        <scheme val="minor"/>
      </rPr>
      <t>https://camsecurity.com.ua/interaktivnaya-panel-86-prestigio-psmb068p860-seriya-light</t>
    </r>
  </si>
  <si>
    <r>
      <t xml:space="preserve">Магазин "IP-АТС (АйПі-АТС)"                               </t>
    </r>
    <r>
      <rPr>
        <sz val="11"/>
        <color theme="1"/>
        <rFont val="Calibri"/>
        <family val="2"/>
        <charset val="204"/>
        <scheme val="minor"/>
      </rPr>
      <t>https://ip-ats.in.ua/ua/p2499528137-interaktivnaya-panel-kameroj.html</t>
    </r>
  </si>
  <si>
    <t xml:space="preserve">      В ході проведення цінового дослідження  щодо придбання мобільної стійки для інтерактивної панелі  з погодженими характеристиками (або ж їх аналогів) в кількості 1 шт., отримана інформація про вартість товару, а саме:</t>
  </si>
  <si>
    <t xml:space="preserve">      В ході проведення цінового дослідження  щодо придбання інтерактивна панель   з погодженими характеристиками (або ж їх аналогів) в кількості 1 шт., отримана інформація про вартість товару, а саме:</t>
  </si>
  <si>
    <r>
      <t xml:space="preserve">магазин  "Сентрі" </t>
    </r>
    <r>
      <rPr>
        <sz val="11"/>
        <color theme="1"/>
        <rFont val="Calibri"/>
        <family val="2"/>
        <charset val="204"/>
        <scheme val="minor"/>
      </rPr>
      <t>https://sentry.com.ua/ru/smart-tech/interaktivnye-paneli/mobilnaya-podstavka-pmbst01-dlya-interaktivnoj-paneli-prestigio-multiboard</t>
    </r>
  </si>
  <si>
    <r>
      <t xml:space="preserve">Магазин "Ай-пі стор"                               </t>
    </r>
    <r>
      <rPr>
        <sz val="11"/>
        <color theme="1"/>
        <rFont val="Calibri"/>
        <family val="2"/>
        <charset val="204"/>
        <scheme val="minor"/>
      </rPr>
      <t>https://ipstore.com.ua/mobilnaya-podstavka-pmbst01-dlya-interaktivnoj-paneli-prestigio-multiboard</t>
    </r>
  </si>
  <si>
    <r>
      <t xml:space="preserve">Мережа  "bezpeka-shop"  </t>
    </r>
    <r>
      <rPr>
        <sz val="11"/>
        <color theme="1"/>
        <rFont val="Calibri"/>
        <family val="2"/>
        <charset val="204"/>
        <scheme val="minor"/>
      </rPr>
      <t>https://www.bezpeka-shop.com/product/mobilnaya-podstavka-pmbst01-dlya-interaktivnoy-paneli-prestigio-multiboard/?srsltid=AfmBOoo74cQflfBMd_XblW21ZNGBZNRQmBd5eHliTtC2DygW01_9CLm9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</si>
  <si>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19140,00 грн.</t>
    </r>
  </si>
  <si>
    <r>
      <t xml:space="preserve">      Загальна сума придбання даного товару буде складати приблизно </t>
    </r>
    <r>
      <rPr>
        <b/>
        <sz val="14"/>
        <color theme="1"/>
        <rFont val="Times New Roman"/>
        <family val="1"/>
        <charset val="204"/>
      </rPr>
      <t>141198,00 грн.</t>
    </r>
  </si>
  <si>
    <t>Інтерактивна панель у комплекті зі стійкою код за ДК 021:2015: 021:2015: 32320000-2 – Телевізійне й аудіовізуальне обладнання</t>
  </si>
</sst>
</file>

<file path=xl/styles.xml><?xml version="1.0" encoding="utf-8"?>
<styleSheet xmlns="http://schemas.openxmlformats.org/spreadsheetml/2006/main">
  <numFmts count="1">
    <numFmt numFmtId="164" formatCode="#,##0.00\ _₴"/>
  </numFmts>
  <fonts count="12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1"/>
      <color theme="10"/>
      <name val="Calibri"/>
      <family val="2"/>
      <charset val="1"/>
      <scheme val="minor"/>
    </font>
    <font>
      <sz val="14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2">
    <xf numFmtId="0" fontId="0" fillId="0" borderId="0" xfId="0"/>
    <xf numFmtId="164" fontId="4" fillId="0" borderId="1" xfId="0" applyNumberFormat="1" applyFont="1" applyBorder="1" applyAlignment="1">
      <alignment horizontal="center" vertical="center" wrapText="1"/>
    </xf>
    <xf numFmtId="39" fontId="5" fillId="0" borderId="1" xfId="0" applyNumberFormat="1" applyFont="1" applyBorder="1"/>
    <xf numFmtId="39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Border="1"/>
    <xf numFmtId="0" fontId="6" fillId="0" borderId="2" xfId="0" applyFont="1" applyBorder="1" applyAlignment="1">
      <alignment horizontal="left"/>
    </xf>
    <xf numFmtId="39" fontId="5" fillId="0" borderId="2" xfId="0" applyNumberFormat="1" applyFont="1" applyBorder="1"/>
    <xf numFmtId="39" fontId="5" fillId="0" borderId="2" xfId="0" applyNumberFormat="1" applyFont="1" applyBorder="1" applyAlignment="1">
      <alignment horizontal="center"/>
    </xf>
    <xf numFmtId="39" fontId="5" fillId="0" borderId="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/>
    </xf>
    <xf numFmtId="39" fontId="5" fillId="0" borderId="9" xfId="0" applyNumberFormat="1" applyFont="1" applyBorder="1" applyAlignment="1">
      <alignment horizontal="center" vertical="center"/>
    </xf>
    <xf numFmtId="0" fontId="0" fillId="0" borderId="10" xfId="0" applyBorder="1"/>
    <xf numFmtId="0" fontId="0" fillId="0" borderId="11" xfId="0" applyBorder="1"/>
    <xf numFmtId="0" fontId="3" fillId="0" borderId="0" xfId="0" applyFont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9" fillId="0" borderId="6" xfId="1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9" fontId="5" fillId="0" borderId="7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49" fontId="10" fillId="0" borderId="1" xfId="0" applyNumberFormat="1" applyFont="1" applyBorder="1" applyAlignment="1">
      <alignment vertical="top" wrapText="1"/>
    </xf>
    <xf numFmtId="49" fontId="0" fillId="0" borderId="1" xfId="0" applyNumberFormat="1" applyBorder="1" applyAlignment="1">
      <alignment vertical="top" wrapText="1"/>
    </xf>
    <xf numFmtId="39" fontId="5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3"/>
  <sheetViews>
    <sheetView tabSelected="1" view="pageLayout" topLeftCell="A22" zoomScaleNormal="100" workbookViewId="0">
      <selection activeCell="H27" sqref="H27:I29"/>
    </sheetView>
  </sheetViews>
  <sheetFormatPr defaultRowHeight="15"/>
  <cols>
    <col min="1" max="1" width="4.5703125" customWidth="1"/>
    <col min="2" max="2" width="8.85546875" customWidth="1"/>
    <col min="3" max="3" width="7.140625" customWidth="1"/>
    <col min="4" max="4" width="9.140625" customWidth="1"/>
    <col min="5" max="5" width="3.42578125" customWidth="1"/>
    <col min="6" max="6" width="6.7109375" customWidth="1"/>
    <col min="7" max="7" width="12.85546875" customWidth="1"/>
    <col min="8" max="8" width="9.28515625" customWidth="1"/>
    <col min="9" max="9" width="5.7109375" customWidth="1"/>
    <col min="10" max="10" width="16" customWidth="1"/>
    <col min="11" max="11" width="16.7109375" customWidth="1"/>
    <col min="14" max="14" width="10.42578125" bestFit="1" customWidth="1"/>
    <col min="16" max="16" width="10.42578125" bestFit="1" customWidth="1"/>
  </cols>
  <sheetData>
    <row r="1" spans="1:11" ht="19.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49.5" customHeight="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spans="1:11" ht="6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</row>
    <row r="4" spans="1:11" ht="6.75" hidden="1" customHeight="1"/>
    <row r="5" spans="1:11" ht="96.75" customHeight="1">
      <c r="A5" s="37" t="s">
        <v>9</v>
      </c>
      <c r="B5" s="37"/>
      <c r="C5" s="37"/>
      <c r="D5" s="37"/>
      <c r="E5" s="37"/>
      <c r="F5" s="37"/>
      <c r="G5" s="37"/>
      <c r="H5" s="37"/>
      <c r="I5" s="37"/>
      <c r="J5" s="37"/>
      <c r="K5" s="37"/>
    </row>
    <row r="6" spans="1:11" ht="77.25" customHeight="1">
      <c r="A6" s="37" t="s">
        <v>7</v>
      </c>
      <c r="B6" s="37"/>
      <c r="C6" s="37"/>
      <c r="D6" s="37"/>
      <c r="E6" s="37"/>
      <c r="F6" s="37"/>
      <c r="G6" s="37"/>
      <c r="H6" s="37"/>
      <c r="I6" s="37"/>
      <c r="J6" s="37"/>
      <c r="K6" s="37"/>
    </row>
    <row r="7" spans="1:11" ht="5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1.75" customHeight="1" thickBot="1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</row>
    <row r="9" spans="1:11" ht="65.25" customHeight="1">
      <c r="A9" s="26" t="s">
        <v>13</v>
      </c>
      <c r="B9" s="27"/>
      <c r="C9" s="27"/>
      <c r="D9" s="27"/>
      <c r="E9" s="27"/>
      <c r="F9" s="27"/>
      <c r="G9" s="27"/>
      <c r="H9" s="27"/>
      <c r="I9" s="27"/>
      <c r="J9" s="27"/>
      <c r="K9" s="28"/>
    </row>
    <row r="10" spans="1:11" ht="0.75" customHeight="1">
      <c r="A10" s="20"/>
      <c r="B10" s="21"/>
      <c r="C10" s="21"/>
      <c r="D10" s="21"/>
      <c r="E10" s="21"/>
      <c r="F10" s="21"/>
      <c r="G10" s="21"/>
      <c r="H10" s="21"/>
      <c r="I10" s="21"/>
      <c r="J10" s="21"/>
      <c r="K10" s="22"/>
    </row>
    <row r="11" spans="1:11" ht="20.25" customHeight="1">
      <c r="A11" s="39" t="s">
        <v>1</v>
      </c>
      <c r="B11" s="38" t="s">
        <v>8</v>
      </c>
      <c r="C11" s="38"/>
      <c r="D11" s="38"/>
      <c r="E11" s="38"/>
      <c r="F11" s="38"/>
      <c r="G11" s="38" t="s">
        <v>5</v>
      </c>
      <c r="H11" s="38" t="s">
        <v>6</v>
      </c>
      <c r="I11" s="38"/>
      <c r="J11" s="38" t="s">
        <v>3</v>
      </c>
      <c r="K11" s="41" t="s">
        <v>4</v>
      </c>
    </row>
    <row r="12" spans="1:11" ht="17.25" customHeight="1">
      <c r="A12" s="40"/>
      <c r="B12" s="38"/>
      <c r="C12" s="38"/>
      <c r="D12" s="38"/>
      <c r="E12" s="38"/>
      <c r="F12" s="38"/>
      <c r="G12" s="38"/>
      <c r="H12" s="38"/>
      <c r="I12" s="38"/>
      <c r="J12" s="38"/>
      <c r="K12" s="41"/>
    </row>
    <row r="13" spans="1:11" ht="187.5" customHeight="1">
      <c r="A13" s="11">
        <v>1</v>
      </c>
      <c r="B13" s="31" t="s">
        <v>16</v>
      </c>
      <c r="C13" s="32"/>
      <c r="D13" s="32"/>
      <c r="E13" s="32"/>
      <c r="F13" s="32"/>
      <c r="G13" s="1">
        <v>142460</v>
      </c>
      <c r="H13" s="34">
        <v>1</v>
      </c>
      <c r="I13" s="34"/>
      <c r="J13" s="1">
        <f>G13*H13</f>
        <v>142460</v>
      </c>
      <c r="K13" s="23">
        <f>J16/3</f>
        <v>141198.33333333334</v>
      </c>
    </row>
    <row r="14" spans="1:11" ht="150" customHeight="1">
      <c r="A14" s="11">
        <v>2</v>
      </c>
      <c r="B14" s="24" t="s">
        <v>10</v>
      </c>
      <c r="C14" s="25"/>
      <c r="D14" s="25"/>
      <c r="E14" s="25"/>
      <c r="F14" s="25"/>
      <c r="G14" s="1">
        <v>142460</v>
      </c>
      <c r="H14" s="34"/>
      <c r="I14" s="34"/>
      <c r="J14" s="1">
        <f>G14*H13</f>
        <v>142460</v>
      </c>
      <c r="K14" s="23"/>
    </row>
    <row r="15" spans="1:11" ht="142.5" customHeight="1">
      <c r="A15" s="11">
        <v>3</v>
      </c>
      <c r="B15" s="24" t="s">
        <v>11</v>
      </c>
      <c r="C15" s="25"/>
      <c r="D15" s="25"/>
      <c r="E15" s="25"/>
      <c r="F15" s="25"/>
      <c r="G15" s="1">
        <v>138675</v>
      </c>
      <c r="H15" s="34"/>
      <c r="I15" s="34"/>
      <c r="J15" s="1">
        <f>G15*H13</f>
        <v>138675</v>
      </c>
      <c r="K15" s="23"/>
    </row>
    <row r="16" spans="1:11" ht="19.5" customHeight="1">
      <c r="A16" s="29" t="s">
        <v>2</v>
      </c>
      <c r="B16" s="30"/>
      <c r="C16" s="30"/>
      <c r="D16" s="30"/>
      <c r="E16" s="30"/>
      <c r="F16" s="30"/>
      <c r="G16" s="2"/>
      <c r="H16" s="33"/>
      <c r="I16" s="33"/>
      <c r="J16" s="3">
        <f>SUM(J13:J15)</f>
        <v>423595</v>
      </c>
      <c r="K16" s="23"/>
    </row>
    <row r="17" spans="1:11" ht="12" hidden="1" customHeight="1">
      <c r="A17" s="12"/>
      <c r="B17" s="7"/>
      <c r="C17" s="7"/>
      <c r="D17" s="7"/>
      <c r="E17" s="7"/>
      <c r="F17" s="7"/>
      <c r="G17" s="8"/>
      <c r="H17" s="9"/>
      <c r="I17" s="9"/>
      <c r="J17" s="10"/>
      <c r="K17" s="13"/>
    </row>
    <row r="18" spans="1:11" hidden="1">
      <c r="A18" s="14"/>
      <c r="B18" s="6"/>
      <c r="C18" s="6"/>
      <c r="D18" s="6"/>
      <c r="E18" s="6"/>
      <c r="F18" s="6"/>
      <c r="G18" s="6"/>
      <c r="H18" s="6"/>
      <c r="I18" s="6"/>
      <c r="J18" s="6"/>
      <c r="K18" s="15"/>
    </row>
    <row r="19" spans="1:11" ht="36" customHeight="1" thickBot="1">
      <c r="A19" s="17" t="s">
        <v>18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2" spans="1:11" ht="15.75" thickBot="1"/>
    <row r="23" spans="1:11" ht="78" customHeight="1">
      <c r="A23" s="26" t="s">
        <v>12</v>
      </c>
      <c r="B23" s="27"/>
      <c r="C23" s="27"/>
      <c r="D23" s="27"/>
      <c r="E23" s="27"/>
      <c r="F23" s="27"/>
      <c r="G23" s="27"/>
      <c r="H23" s="27"/>
      <c r="I23" s="27"/>
      <c r="J23" s="27"/>
      <c r="K23" s="28"/>
    </row>
    <row r="24" spans="1:11" ht="18.75">
      <c r="A24" s="20"/>
      <c r="B24" s="21"/>
      <c r="C24" s="21"/>
      <c r="D24" s="21"/>
      <c r="E24" s="21"/>
      <c r="F24" s="21"/>
      <c r="G24" s="21"/>
      <c r="H24" s="21"/>
      <c r="I24" s="21"/>
      <c r="J24" s="21"/>
      <c r="K24" s="22"/>
    </row>
    <row r="25" spans="1:11">
      <c r="A25" s="39" t="s">
        <v>1</v>
      </c>
      <c r="B25" s="38" t="s">
        <v>8</v>
      </c>
      <c r="C25" s="38"/>
      <c r="D25" s="38"/>
      <c r="E25" s="38"/>
      <c r="F25" s="38"/>
      <c r="G25" s="38" t="s">
        <v>5</v>
      </c>
      <c r="H25" s="38" t="s">
        <v>6</v>
      </c>
      <c r="I25" s="38"/>
      <c r="J25" s="38" t="s">
        <v>3</v>
      </c>
      <c r="K25" s="41" t="s">
        <v>4</v>
      </c>
    </row>
    <row r="26" spans="1:11">
      <c r="A26" s="40"/>
      <c r="B26" s="38"/>
      <c r="C26" s="38"/>
      <c r="D26" s="38"/>
      <c r="E26" s="38"/>
      <c r="F26" s="38"/>
      <c r="G26" s="38"/>
      <c r="H26" s="38"/>
      <c r="I26" s="38"/>
      <c r="J26" s="38"/>
      <c r="K26" s="41"/>
    </row>
    <row r="27" spans="1:11" ht="184.5" customHeight="1">
      <c r="A27" s="11">
        <v>1</v>
      </c>
      <c r="B27" s="31" t="s">
        <v>16</v>
      </c>
      <c r="C27" s="32"/>
      <c r="D27" s="32"/>
      <c r="E27" s="32"/>
      <c r="F27" s="32"/>
      <c r="G27" s="1">
        <v>19140</v>
      </c>
      <c r="H27" s="34">
        <v>1</v>
      </c>
      <c r="I27" s="34"/>
      <c r="J27" s="1">
        <f>G27*H27</f>
        <v>19140</v>
      </c>
      <c r="K27" s="23">
        <f>J30/3</f>
        <v>19140</v>
      </c>
    </row>
    <row r="28" spans="1:11" ht="84" customHeight="1">
      <c r="A28" s="11">
        <v>2</v>
      </c>
      <c r="B28" s="24" t="s">
        <v>14</v>
      </c>
      <c r="C28" s="25"/>
      <c r="D28" s="25"/>
      <c r="E28" s="25"/>
      <c r="F28" s="25"/>
      <c r="G28" s="1">
        <v>19140</v>
      </c>
      <c r="H28" s="34"/>
      <c r="I28" s="34"/>
      <c r="J28" s="1">
        <f>G28*H27</f>
        <v>19140</v>
      </c>
      <c r="K28" s="23"/>
    </row>
    <row r="29" spans="1:11" ht="121.5" customHeight="1">
      <c r="A29" s="11">
        <v>3</v>
      </c>
      <c r="B29" s="24" t="s">
        <v>15</v>
      </c>
      <c r="C29" s="25"/>
      <c r="D29" s="25"/>
      <c r="E29" s="25"/>
      <c r="F29" s="25"/>
      <c r="G29" s="1">
        <v>19140</v>
      </c>
      <c r="H29" s="34"/>
      <c r="I29" s="34"/>
      <c r="J29" s="1">
        <f>G29*H27</f>
        <v>19140</v>
      </c>
      <c r="K29" s="23"/>
    </row>
    <row r="30" spans="1:11" ht="15.75">
      <c r="A30" s="29" t="s">
        <v>2</v>
      </c>
      <c r="B30" s="30"/>
      <c r="C30" s="30"/>
      <c r="D30" s="30"/>
      <c r="E30" s="30"/>
      <c r="F30" s="30"/>
      <c r="G30" s="2"/>
      <c r="H30" s="33"/>
      <c r="I30" s="33"/>
      <c r="J30" s="3">
        <f>SUM(J27:J29)</f>
        <v>57420</v>
      </c>
      <c r="K30" s="23"/>
    </row>
    <row r="31" spans="1:11" ht="15.75">
      <c r="A31" s="12"/>
      <c r="B31" s="7"/>
      <c r="C31" s="7"/>
      <c r="D31" s="7"/>
      <c r="E31" s="7"/>
      <c r="F31" s="7"/>
      <c r="G31" s="8"/>
      <c r="H31" s="9"/>
      <c r="I31" s="9"/>
      <c r="J31" s="10"/>
      <c r="K31" s="13"/>
    </row>
    <row r="32" spans="1:11">
      <c r="A32" s="14"/>
      <c r="B32" s="6"/>
      <c r="C32" s="6"/>
      <c r="D32" s="6"/>
      <c r="E32" s="6"/>
      <c r="F32" s="6"/>
      <c r="G32" s="6"/>
      <c r="H32" s="6"/>
      <c r="I32" s="6"/>
      <c r="J32" s="6"/>
      <c r="K32" s="15"/>
    </row>
    <row r="33" spans="1:11" ht="19.5" thickBot="1">
      <c r="A33" s="17" t="s">
        <v>17</v>
      </c>
      <c r="B33" s="18"/>
      <c r="C33" s="18"/>
      <c r="D33" s="18"/>
      <c r="E33" s="18"/>
      <c r="F33" s="18"/>
      <c r="G33" s="18"/>
      <c r="H33" s="18"/>
      <c r="I33" s="18"/>
      <c r="J33" s="18"/>
      <c r="K33" s="19"/>
    </row>
  </sheetData>
  <mergeCells count="36">
    <mergeCell ref="A33:K33"/>
    <mergeCell ref="B27:F27"/>
    <mergeCell ref="H27:I29"/>
    <mergeCell ref="K27:K30"/>
    <mergeCell ref="B28:F28"/>
    <mergeCell ref="B29:F29"/>
    <mergeCell ref="A30:F30"/>
    <mergeCell ref="H30:I30"/>
    <mergeCell ref="A23:K23"/>
    <mergeCell ref="A24:K24"/>
    <mergeCell ref="A25:A26"/>
    <mergeCell ref="B25:F26"/>
    <mergeCell ref="G25:G26"/>
    <mergeCell ref="H25:I26"/>
    <mergeCell ref="J25:J26"/>
    <mergeCell ref="K25:K26"/>
    <mergeCell ref="A1:K1"/>
    <mergeCell ref="A2:K2"/>
    <mergeCell ref="A6:K6"/>
    <mergeCell ref="G11:G12"/>
    <mergeCell ref="A11:A12"/>
    <mergeCell ref="K11:K12"/>
    <mergeCell ref="H11:I12"/>
    <mergeCell ref="J11:J12"/>
    <mergeCell ref="B11:F12"/>
    <mergeCell ref="A5:K5"/>
    <mergeCell ref="A19:K19"/>
    <mergeCell ref="A10:K10"/>
    <mergeCell ref="K13:K16"/>
    <mergeCell ref="B14:F14"/>
    <mergeCell ref="A9:K9"/>
    <mergeCell ref="A16:F16"/>
    <mergeCell ref="B13:F13"/>
    <mergeCell ref="B15:F15"/>
    <mergeCell ref="H16:I16"/>
    <mergeCell ref="H13:I15"/>
  </mergeCells>
  <pageMargins left="1.1811023622047245" right="0.31496062992125984" top="0.59055118110236227" bottom="0.19685039370078741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Dasha</cp:lastModifiedBy>
  <cp:lastPrinted>2024-02-07T09:25:20Z</cp:lastPrinted>
  <dcterms:created xsi:type="dcterms:W3CDTF">2020-02-13T12:43:38Z</dcterms:created>
  <dcterms:modified xsi:type="dcterms:W3CDTF">2025-08-28T11:26:38Z</dcterms:modified>
</cp:coreProperties>
</file>