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"/>
    </mc:Choice>
  </mc:AlternateContent>
  <bookViews>
    <workbookView xWindow="0" yWindow="0" windowWidth="28800" windowHeight="11715"/>
  </bookViews>
  <sheets>
    <sheet name="Лист1 (2)" sheetId="4" r:id="rId1"/>
  </sheets>
  <definedNames>
    <definedName name="_xlnm.Print_Area" localSheetId="0">'Лист1 (2)'!$A$1:$AE$21</definedName>
  </definedNames>
  <calcPr calcId="152511"/>
</workbook>
</file>

<file path=xl/calcChain.xml><?xml version="1.0" encoding="utf-8"?>
<calcChain xmlns="http://schemas.openxmlformats.org/spreadsheetml/2006/main">
  <c r="AA17" i="4" l="1"/>
  <c r="AD16" i="4"/>
  <c r="AD15" i="4"/>
  <c r="AD14" i="4"/>
  <c r="Q17" i="4"/>
  <c r="T16" i="4"/>
  <c r="T15" i="4"/>
  <c r="T14" i="4"/>
  <c r="AD18" i="4" l="1"/>
  <c r="AE14" i="4" s="1"/>
  <c r="T18" i="4"/>
  <c r="U14" i="4" s="1"/>
  <c r="G17" i="4"/>
  <c r="J16" i="4" l="1"/>
  <c r="J15" i="4"/>
  <c r="J14" i="4"/>
  <c r="J18" i="4" l="1"/>
  <c r="K14" i="4" s="1"/>
  <c r="V21" i="4" s="1"/>
</calcChain>
</file>

<file path=xl/sharedStrings.xml><?xml version="1.0" encoding="utf-8"?>
<sst xmlns="http://schemas.openxmlformats.org/spreadsheetml/2006/main" count="36" uniqueCount="26">
  <si>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</si>
  <si>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</si>
  <si>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</si>
  <si>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</si>
  <si>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</si>
  <si>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</si>
  <si>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</si>
  <si>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</si>
  <si>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Середнє за одиницю:</t>
  </si>
  <si>
    <t xml:space="preserve">об'єм закупки (шт.) </t>
  </si>
  <si>
    <t xml:space="preserve">      Загальна сума придбання даного товару буде складати приблизно </t>
  </si>
  <si>
    <r>
      <t>В ході проведення цінового дослідження  щодо придбання моніторів в кількості 60 шт</t>
    </r>
    <r>
      <rPr>
        <b/>
        <sz val="16"/>
        <color theme="1"/>
        <rFont val="Times New Roman"/>
        <family val="1"/>
        <charset val="204"/>
      </rPr>
      <t>.</t>
    </r>
    <r>
      <rPr>
        <sz val="16"/>
        <color theme="1"/>
        <rFont val="Times New Roman"/>
        <family val="1"/>
        <charset val="204"/>
      </rPr>
      <t>, отримана інформація про вартість товару, а саме:</t>
    </r>
  </si>
  <si>
    <t>Монітор Samsung Essential S3 LS27D390GAIXUA</t>
  </si>
  <si>
    <t>Портативний монітор «ASUS ZenScreen MB249C»</t>
  </si>
  <si>
    <r>
      <t xml:space="preserve">Магазин Telemart </t>
    </r>
    <r>
      <rPr>
        <sz val="12"/>
        <color theme="1"/>
        <rFont val="Times New Roman"/>
        <family val="1"/>
        <charset val="204"/>
      </rPr>
      <t>https://telemart.ua/ua/products/samsung-27-essential-monitor-s3-s39gd-ls27d390gaixua-black/?sl=1&amp;srsltid=AfmBOopxklHJdK53y6mkX1q1hn7IgqmSbXjaEfzPLIMxNybk0vxXFElXF_Q</t>
    </r>
  </si>
  <si>
    <r>
      <t xml:space="preserve">Магазин Brain </t>
    </r>
    <r>
      <rPr>
        <sz val="12"/>
        <color theme="1"/>
        <rFont val="Times New Roman"/>
        <family val="1"/>
        <charset val="204"/>
      </rPr>
      <t>http://brain.com.ua/ukr/Monitor_Samsung_LS27D390GAIXUA-p1301288.html?srsltid=AfmBOopuH4mfMyVt4BWK-S-L--Rot7JzEfQ5Joql3YyhWs6vOJ1aEnFXkhE</t>
    </r>
  </si>
  <si>
    <r>
      <t xml:space="preserve">Магазин Comfy </t>
    </r>
    <r>
      <rPr>
        <sz val="12"/>
        <color theme="1"/>
        <rFont val="Times New Roman"/>
        <family val="1"/>
        <charset val="204"/>
      </rPr>
      <t>https://comfy.ua/ua/monitor-samsung-s27d390g-ls27d390gaixci.html</t>
    </r>
  </si>
  <si>
    <r>
      <t xml:space="preserve">Магазин Comfy </t>
    </r>
    <r>
      <rPr>
        <sz val="12"/>
        <color theme="1"/>
        <rFont val="Times New Roman"/>
        <family val="1"/>
        <charset val="204"/>
      </rPr>
      <t>https://www.moyo.ua/ua/printer_lazernyy_a4_hp_lj_pro_m4003n_2z611a_/544087.html?utm_source=hotline.ua&amp;utm_medium=cpc_price_list&amp;utm_term=printer_lazernyy_a4_hp_lj_pro_m4003n_2z611a_&amp;utm_campaign=printer</t>
    </r>
  </si>
  <si>
    <r>
      <t xml:space="preserve">Магазин ALLO
</t>
    </r>
    <r>
      <rPr>
        <sz val="12"/>
        <color theme="1"/>
        <rFont val="Times New Roman"/>
        <family val="1"/>
        <charset val="204"/>
      </rPr>
      <t>https://allo.ua/ua/monitory/monitor-portativnyj-23-8-asus-zenscreen-mb249c-90lm0865-b01170.html?utm_source=google&amp;utm_medium=cpc&amp;utm_campaign=%21%5BP%5D_%7C_%5BPMax%5D_%7C_regular_%7C_%D0%A2%D0%92%2F%D0%9A%D0%A2_%7C_%D0%9C%D0%BE%D0%BD%D0%B8%D1%82%D0%BE%D1%80%D1%8B&amp;gad_source=4&amp;gad_campaignid=20442665452&amp;gbraid=0AAAAADLzPd1rCeHcrYfZsDjDPTzdjsC7E&amp;gclid=CjwKCAiAqKbMBhBmEiwAZ3UboLK8DPu37djvhFBPF08GXyH1EhOA2VouVmq9BTobWF6_eEAl_l0xYhoCBYsQAvD_BwE</t>
    </r>
  </si>
  <si>
    <r>
      <t xml:space="preserve">Магазин CLICK
</t>
    </r>
    <r>
      <rPr>
        <sz val="12"/>
        <color theme="1"/>
        <rFont val="Times New Roman"/>
        <family val="1"/>
        <charset val="204"/>
      </rPr>
      <t>https://click.ua/ru/shop/monitor-asus-23dot8quotation-zenscreen-mb249c-left-parenthesis90lm0865minusb01170right-parenthesis-ips-black-p142206?gad_source=4&amp;gad_campaignid=18068711901&amp;gbraid=0AAAAAoOf85N_TDoy--DyYlnhAPk1Zldm1&amp;gclid=CjwKCAiAqKbMBhBmEiwAZ3UboKgekl05b9l4yjjeCRIL_jAwABLnGHgHC6p3j39Z4-JudUSLsI2WrRoC1rYQAvD_BwE</t>
    </r>
  </si>
  <si>
    <r>
      <t xml:space="preserve">Магазин Telemart </t>
    </r>
    <r>
      <rPr>
        <sz val="12"/>
        <color theme="1"/>
        <rFont val="Times New Roman"/>
        <family val="1"/>
        <charset val="204"/>
      </rPr>
      <t>https://telemart.ua/ua/products/philips-238-243v7qjabf00-black/</t>
    </r>
  </si>
  <si>
    <r>
      <t xml:space="preserve">Магазин Brain
</t>
    </r>
    <r>
      <rPr>
        <sz val="12"/>
        <color theme="1"/>
        <rFont val="Times New Roman"/>
        <family val="1"/>
        <charset val="204"/>
      </rPr>
      <t>https://brain.com.ua/ukr/Monitor_PHILIPS_243V7QJABF_00-p293788.html?utm_content=shopping&amp;gad_source=1&amp;gad_campaignid=17336023386&amp;gbraid=0AAAAADeyRd61t3XVSxignvIlzN1DYXKjM&amp;gclid=CjwKCAiAqKbMBhBmEiwAZ3UboKnkilOURa3UvFTQbjYqc_D2y6L_nYVCcHfwFRYY9cJHnHv-7zOYeRoCKE0QAvD_BwE/</t>
    </r>
  </si>
  <si>
    <r>
      <t xml:space="preserve">Магазин ITbox
</t>
    </r>
    <r>
      <rPr>
        <sz val="12"/>
        <color theme="1"/>
        <rFont val="Times New Roman"/>
        <family val="1"/>
        <charset val="204"/>
      </rPr>
      <t>https://www.itbox.ua/ua/product/Monitor_PHILIPS_243V7QJABF_00-p299260/?utm=shopping&amp;utm_content=shopping&amp;gad_source=1&amp;gad_campaignid=17335773822&amp;gbraid=0AAAAADJw9k8GdbXUxzM5VUIsagDeWHamZ&amp;gclid=CjwKCAiAqKbMBhBmEiwAZ3UboFFlEMJ-TuTSqSIU-FOCQo5W0Vat1cG9XLZqboYb8o09NtW8aFwGOhoCwaUQAvD_BwE2</t>
    </r>
  </si>
  <si>
    <t>Монітор</t>
  </si>
  <si>
    <t xml:space="preserve">    Згідно рапорту начальника УЛМТЗ ГУНП, щодо необхідності придбання моніторів,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  </t>
  </si>
  <si>
    <t>Монітори, портативні монітори код за ДК 021:2015: 30230000-0 - Комп’ютерне обладнання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</si>
</sst>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₴&quot;_-;\-* #,##0.00\ &quot;₴&quot;_-;_-* &quot;-&quot;??\ &quot;₴&quot;_-;_-@_-"/>
    <numFmt numFmtId="165" formatCode="#,##0.00\ _₴"/>
    <numFmt numFmtId="166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56">
    <xf numFmtId="0" fontId="0" fillId="0" borderId="0" xfId="0"/>
    <xf numFmtId="165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39" fontId="4" fillId="0" borderId="6" xfId="0" applyNumberFormat="1" applyFont="1" applyBorder="1" applyAlignment="1">
      <alignment horizontal="center" vertical="center"/>
    </xf>
    <xf numFmtId="0" fontId="1" fillId="0" borderId="0" xfId="0" applyFont="1"/>
    <xf numFmtId="166" fontId="1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0" xfId="0" applyFont="1" applyBorder="1"/>
    <xf numFmtId="0" fontId="10" fillId="0" borderId="8" xfId="0" applyFont="1" applyBorder="1"/>
    <xf numFmtId="0" fontId="2" fillId="0" borderId="0" xfId="0" applyFont="1" applyAlignment="1">
      <alignment horizontal="left" vertical="center" wrapText="1"/>
    </xf>
    <xf numFmtId="166" fontId="10" fillId="0" borderId="0" xfId="0" applyNumberFormat="1" applyFont="1"/>
    <xf numFmtId="164" fontId="2" fillId="0" borderId="20" xfId="2" applyFont="1" applyBorder="1" applyAlignment="1">
      <alignment vertical="center" wrapText="1"/>
    </xf>
    <xf numFmtId="164" fontId="2" fillId="0" borderId="21" xfId="2" applyFont="1" applyBorder="1" applyAlignment="1">
      <alignment vertical="center" wrapText="1"/>
    </xf>
    <xf numFmtId="164" fontId="1" fillId="0" borderId="20" xfId="2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164" fontId="1" fillId="0" borderId="20" xfId="2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5"/>
  <sheetViews>
    <sheetView tabSelected="1" zoomScale="70" zoomScaleNormal="70" zoomScaleSheetLayoutView="40" workbookViewId="0">
      <selection activeCell="A2" sqref="A2:AE2"/>
    </sheetView>
  </sheetViews>
  <sheetFormatPr defaultRowHeight="15" x14ac:dyDescent="0.25"/>
  <cols>
    <col min="1" max="1" width="4.5703125" style="14" customWidth="1"/>
    <col min="2" max="2" width="5.28515625" style="14" customWidth="1"/>
    <col min="3" max="3" width="4.5703125" style="14" customWidth="1"/>
    <col min="4" max="4" width="7.85546875" style="14" customWidth="1"/>
    <col min="5" max="5" width="3.42578125" style="14" customWidth="1"/>
    <col min="6" max="6" width="13" style="14" customWidth="1"/>
    <col min="7" max="7" width="12.85546875" style="14" customWidth="1"/>
    <col min="8" max="8" width="9.28515625" style="14" customWidth="1"/>
    <col min="9" max="9" width="5.7109375" style="14" customWidth="1"/>
    <col min="10" max="10" width="16" style="14" customWidth="1"/>
    <col min="11" max="11" width="12.85546875" style="14" customWidth="1"/>
    <col min="12" max="12" width="5.5703125" style="14" customWidth="1"/>
    <col min="13" max="13" width="6" style="14" customWidth="1"/>
    <col min="14" max="14" width="5.28515625" style="14" customWidth="1"/>
    <col min="15" max="15" width="6.85546875" style="14" customWidth="1"/>
    <col min="16" max="16" width="9.140625" style="14"/>
    <col min="17" max="17" width="12.5703125" style="14" customWidth="1"/>
    <col min="18" max="18" width="6" style="14" customWidth="1"/>
    <col min="19" max="19" width="9.140625" style="14"/>
    <col min="20" max="20" width="14.140625" style="14" customWidth="1"/>
    <col min="21" max="21" width="12.5703125" style="14" customWidth="1"/>
    <col min="22" max="22" width="7.5703125" style="14" customWidth="1"/>
    <col min="23" max="23" width="9.85546875" style="14" customWidth="1"/>
    <col min="24" max="24" width="9.140625" style="14"/>
    <col min="25" max="25" width="4" style="14" customWidth="1"/>
    <col min="26" max="26" width="7.5703125" style="14" customWidth="1"/>
    <col min="27" max="27" width="13.140625" style="14" customWidth="1"/>
    <col min="28" max="28" width="7" style="14" customWidth="1"/>
    <col min="29" max="29" width="7.85546875" style="14" customWidth="1"/>
    <col min="30" max="30" width="14" style="14" customWidth="1"/>
    <col min="31" max="31" width="12.42578125" style="14" customWidth="1"/>
    <col min="32" max="32" width="9.140625" style="14"/>
    <col min="33" max="33" width="10.28515625" style="14" bestFit="1" customWidth="1"/>
    <col min="34" max="16384" width="9.140625" style="14"/>
  </cols>
  <sheetData>
    <row r="1" spans="1:33" ht="24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</row>
    <row r="2" spans="1:33" ht="57" customHeight="1" x14ac:dyDescent="0.25">
      <c r="A2" s="54" t="s">
        <v>25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</row>
    <row r="3" spans="1:3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33" ht="6.75" hidden="1" customHeight="1" x14ac:dyDescent="0.25"/>
    <row r="5" spans="1:33" ht="96.75" customHeight="1" x14ac:dyDescent="0.25">
      <c r="A5" s="55" t="s">
        <v>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3" ht="77.25" customHeight="1" x14ac:dyDescent="0.25">
      <c r="A6" s="55" t="s">
        <v>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</row>
    <row r="7" spans="1:33" ht="5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33" ht="6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33" ht="74.25" customHeight="1" x14ac:dyDescent="0.25">
      <c r="A9" s="51" t="s">
        <v>11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</row>
    <row r="10" spans="1:33" ht="0.75" customHeight="1" thickBot="1" x14ac:dyDescent="0.3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6"/>
    </row>
    <row r="11" spans="1:33" ht="26.25" customHeight="1" x14ac:dyDescent="0.25">
      <c r="A11" s="30" t="s">
        <v>12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  <c r="L11" s="48" t="s">
        <v>23</v>
      </c>
      <c r="M11" s="48"/>
      <c r="N11" s="48"/>
      <c r="O11" s="48"/>
      <c r="P11" s="48"/>
      <c r="Q11" s="48"/>
      <c r="R11" s="48"/>
      <c r="S11" s="48"/>
      <c r="T11" s="48"/>
      <c r="U11" s="49"/>
      <c r="V11" s="48" t="s">
        <v>13</v>
      </c>
      <c r="W11" s="48"/>
      <c r="X11" s="48"/>
      <c r="Y11" s="48"/>
      <c r="Z11" s="48"/>
      <c r="AA11" s="48"/>
      <c r="AB11" s="48"/>
      <c r="AC11" s="48"/>
      <c r="AD11" s="48"/>
      <c r="AE11" s="49"/>
    </row>
    <row r="12" spans="1:33" ht="20.25" customHeight="1" x14ac:dyDescent="0.25">
      <c r="A12" s="27" t="s">
        <v>1</v>
      </c>
      <c r="B12" s="29" t="s">
        <v>7</v>
      </c>
      <c r="C12" s="29"/>
      <c r="D12" s="29"/>
      <c r="E12" s="29"/>
      <c r="F12" s="29"/>
      <c r="G12" s="29" t="s">
        <v>5</v>
      </c>
      <c r="H12" s="29" t="s">
        <v>9</v>
      </c>
      <c r="I12" s="29"/>
      <c r="J12" s="29" t="s">
        <v>3</v>
      </c>
      <c r="K12" s="23" t="s">
        <v>4</v>
      </c>
      <c r="L12" s="29" t="s">
        <v>7</v>
      </c>
      <c r="M12" s="29"/>
      <c r="N12" s="29"/>
      <c r="O12" s="29"/>
      <c r="P12" s="29"/>
      <c r="Q12" s="29" t="s">
        <v>5</v>
      </c>
      <c r="R12" s="29" t="s">
        <v>9</v>
      </c>
      <c r="S12" s="29"/>
      <c r="T12" s="29" t="s">
        <v>3</v>
      </c>
      <c r="U12" s="23" t="s">
        <v>4</v>
      </c>
      <c r="V12" s="29" t="s">
        <v>7</v>
      </c>
      <c r="W12" s="29"/>
      <c r="X12" s="29"/>
      <c r="Y12" s="29"/>
      <c r="Z12" s="29"/>
      <c r="AA12" s="29" t="s">
        <v>5</v>
      </c>
      <c r="AB12" s="29" t="s">
        <v>9</v>
      </c>
      <c r="AC12" s="29"/>
      <c r="AD12" s="29" t="s">
        <v>3</v>
      </c>
      <c r="AE12" s="23" t="s">
        <v>4</v>
      </c>
    </row>
    <row r="13" spans="1:33" ht="17.25" customHeight="1" x14ac:dyDescent="0.25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3"/>
      <c r="L13" s="29"/>
      <c r="M13" s="29"/>
      <c r="N13" s="29"/>
      <c r="O13" s="29"/>
      <c r="P13" s="29"/>
      <c r="Q13" s="29"/>
      <c r="R13" s="29"/>
      <c r="S13" s="29"/>
      <c r="T13" s="29"/>
      <c r="U13" s="23"/>
      <c r="V13" s="29"/>
      <c r="W13" s="29"/>
      <c r="X13" s="29"/>
      <c r="Y13" s="29"/>
      <c r="Z13" s="29"/>
      <c r="AA13" s="29"/>
      <c r="AB13" s="29"/>
      <c r="AC13" s="29"/>
      <c r="AD13" s="29"/>
      <c r="AE13" s="23"/>
    </row>
    <row r="14" spans="1:33" ht="156.75" customHeight="1" x14ac:dyDescent="0.25">
      <c r="A14" s="8">
        <v>1</v>
      </c>
      <c r="B14" s="34" t="s">
        <v>14</v>
      </c>
      <c r="C14" s="35"/>
      <c r="D14" s="35"/>
      <c r="E14" s="35"/>
      <c r="F14" s="35"/>
      <c r="G14" s="1">
        <v>4899</v>
      </c>
      <c r="H14" s="36">
        <v>20</v>
      </c>
      <c r="I14" s="36"/>
      <c r="J14" s="1">
        <f>G14*H14</f>
        <v>97980</v>
      </c>
      <c r="K14" s="37">
        <f>J18/3</f>
        <v>97980</v>
      </c>
      <c r="L14" s="34" t="s">
        <v>20</v>
      </c>
      <c r="M14" s="35"/>
      <c r="N14" s="35"/>
      <c r="O14" s="35"/>
      <c r="P14" s="35"/>
      <c r="Q14" s="1">
        <v>4359</v>
      </c>
      <c r="R14" s="36">
        <v>20</v>
      </c>
      <c r="S14" s="36"/>
      <c r="T14" s="1">
        <f>Q14*R14</f>
        <v>87180</v>
      </c>
      <c r="U14" s="37">
        <f>T18/3</f>
        <v>86713.333333333328</v>
      </c>
      <c r="V14" s="34" t="s">
        <v>17</v>
      </c>
      <c r="W14" s="35"/>
      <c r="X14" s="35"/>
      <c r="Y14" s="35"/>
      <c r="Z14" s="35"/>
      <c r="AA14" s="1">
        <v>20119</v>
      </c>
      <c r="AB14" s="36">
        <v>20</v>
      </c>
      <c r="AC14" s="36"/>
      <c r="AD14" s="1">
        <f>AA14*AB14</f>
        <v>402380</v>
      </c>
      <c r="AE14" s="37">
        <f>AD18/3</f>
        <v>407620</v>
      </c>
    </row>
    <row r="15" spans="1:33" ht="162" customHeight="1" x14ac:dyDescent="0.25">
      <c r="A15" s="8">
        <v>2</v>
      </c>
      <c r="B15" s="34" t="s">
        <v>15</v>
      </c>
      <c r="C15" s="35"/>
      <c r="D15" s="35"/>
      <c r="E15" s="35"/>
      <c r="F15" s="35"/>
      <c r="G15" s="1">
        <v>4899</v>
      </c>
      <c r="H15" s="36"/>
      <c r="I15" s="36"/>
      <c r="J15" s="1">
        <f>G15*H14</f>
        <v>97980</v>
      </c>
      <c r="K15" s="37"/>
      <c r="L15" s="34" t="s">
        <v>21</v>
      </c>
      <c r="M15" s="35"/>
      <c r="N15" s="35"/>
      <c r="O15" s="35"/>
      <c r="P15" s="35"/>
      <c r="Q15" s="1">
        <v>4324</v>
      </c>
      <c r="R15" s="36"/>
      <c r="S15" s="36"/>
      <c r="T15" s="1">
        <f>Q15*R14</f>
        <v>86480</v>
      </c>
      <c r="U15" s="37"/>
      <c r="V15" s="34" t="s">
        <v>18</v>
      </c>
      <c r="W15" s="35"/>
      <c r="X15" s="35"/>
      <c r="Y15" s="35"/>
      <c r="Z15" s="35"/>
      <c r="AA15" s="1">
        <v>20165</v>
      </c>
      <c r="AB15" s="36"/>
      <c r="AC15" s="36"/>
      <c r="AD15" s="1">
        <f>AA15*AB14</f>
        <v>403300</v>
      </c>
      <c r="AE15" s="37"/>
      <c r="AG15" s="19"/>
    </row>
    <row r="16" spans="1:33" ht="174" customHeight="1" x14ac:dyDescent="0.25">
      <c r="A16" s="8">
        <v>3</v>
      </c>
      <c r="B16" s="34" t="s">
        <v>16</v>
      </c>
      <c r="C16" s="35"/>
      <c r="D16" s="35"/>
      <c r="E16" s="35"/>
      <c r="F16" s="35"/>
      <c r="G16" s="1">
        <v>4899</v>
      </c>
      <c r="H16" s="36"/>
      <c r="I16" s="36"/>
      <c r="J16" s="1">
        <f>G16*H14</f>
        <v>97980</v>
      </c>
      <c r="K16" s="37"/>
      <c r="L16" s="34" t="s">
        <v>22</v>
      </c>
      <c r="M16" s="35"/>
      <c r="N16" s="35"/>
      <c r="O16" s="35"/>
      <c r="P16" s="35"/>
      <c r="Q16" s="1">
        <v>4324</v>
      </c>
      <c r="R16" s="36"/>
      <c r="S16" s="36"/>
      <c r="T16" s="1">
        <f>Q16*R14</f>
        <v>86480</v>
      </c>
      <c r="U16" s="37"/>
      <c r="V16" s="34" t="s">
        <v>19</v>
      </c>
      <c r="W16" s="35"/>
      <c r="X16" s="35"/>
      <c r="Y16" s="35"/>
      <c r="Z16" s="35"/>
      <c r="AA16" s="1">
        <v>20859</v>
      </c>
      <c r="AB16" s="36"/>
      <c r="AC16" s="36"/>
      <c r="AD16" s="1">
        <f>AA16*AB14</f>
        <v>417180</v>
      </c>
      <c r="AE16" s="37"/>
    </row>
    <row r="17" spans="1:31" ht="16.5" customHeight="1" x14ac:dyDescent="0.25">
      <c r="A17" s="38" t="s">
        <v>8</v>
      </c>
      <c r="B17" s="39"/>
      <c r="C17" s="39"/>
      <c r="D17" s="39"/>
      <c r="E17" s="39"/>
      <c r="F17" s="40"/>
      <c r="G17" s="2">
        <f>AVERAGE(G14:G16)</f>
        <v>4899</v>
      </c>
      <c r="H17" s="41"/>
      <c r="I17" s="42"/>
      <c r="J17" s="1"/>
      <c r="K17" s="37"/>
      <c r="L17" s="39"/>
      <c r="M17" s="39"/>
      <c r="N17" s="39"/>
      <c r="O17" s="39"/>
      <c r="P17" s="40"/>
      <c r="Q17" s="2">
        <f>AVERAGE(Q14:Q16)</f>
        <v>4335.666666666667</v>
      </c>
      <c r="R17" s="41"/>
      <c r="S17" s="42"/>
      <c r="T17" s="1"/>
      <c r="U17" s="37"/>
      <c r="V17" s="39"/>
      <c r="W17" s="39"/>
      <c r="X17" s="39"/>
      <c r="Y17" s="39"/>
      <c r="Z17" s="40"/>
      <c r="AA17" s="2">
        <f>AVERAGE(AA14:AA16)</f>
        <v>20381</v>
      </c>
      <c r="AB17" s="41"/>
      <c r="AC17" s="42"/>
      <c r="AD17" s="1"/>
      <c r="AE17" s="37"/>
    </row>
    <row r="18" spans="1:31" ht="19.5" customHeight="1" x14ac:dyDescent="0.25">
      <c r="A18" s="43" t="s">
        <v>2</v>
      </c>
      <c r="B18" s="44"/>
      <c r="C18" s="44"/>
      <c r="D18" s="44"/>
      <c r="E18" s="44"/>
      <c r="F18" s="44"/>
      <c r="G18" s="44"/>
      <c r="H18" s="44"/>
      <c r="I18" s="45"/>
      <c r="J18" s="2">
        <f>SUM(J14:J16)</f>
        <v>293940</v>
      </c>
      <c r="K18" s="37"/>
      <c r="L18" s="44"/>
      <c r="M18" s="44"/>
      <c r="N18" s="44"/>
      <c r="O18" s="44"/>
      <c r="P18" s="44"/>
      <c r="Q18" s="44"/>
      <c r="R18" s="44"/>
      <c r="S18" s="45"/>
      <c r="T18" s="2">
        <f>SUM(T14:T16)</f>
        <v>260140</v>
      </c>
      <c r="U18" s="37"/>
      <c r="V18" s="44"/>
      <c r="W18" s="44"/>
      <c r="X18" s="44"/>
      <c r="Y18" s="44"/>
      <c r="Z18" s="44"/>
      <c r="AA18" s="44"/>
      <c r="AB18" s="44"/>
      <c r="AC18" s="45"/>
      <c r="AD18" s="2">
        <f>SUM(AD14:AD16)</f>
        <v>1222860</v>
      </c>
      <c r="AE18" s="37"/>
    </row>
    <row r="19" spans="1:31" ht="12" hidden="1" customHeight="1" x14ac:dyDescent="0.25">
      <c r="A19" s="9"/>
      <c r="B19" s="4"/>
      <c r="C19" s="4"/>
      <c r="D19" s="4"/>
      <c r="E19" s="4"/>
      <c r="F19" s="4"/>
      <c r="G19" s="5"/>
      <c r="H19" s="6"/>
      <c r="I19" s="6"/>
      <c r="J19" s="7"/>
      <c r="K19" s="10"/>
      <c r="L19" s="4"/>
      <c r="M19" s="4"/>
      <c r="N19" s="4"/>
      <c r="O19" s="4"/>
      <c r="P19" s="4"/>
      <c r="Q19" s="5"/>
      <c r="R19" s="6"/>
      <c r="S19" s="6"/>
      <c r="T19" s="7"/>
      <c r="U19" s="10"/>
      <c r="V19" s="4"/>
      <c r="W19" s="4"/>
      <c r="X19" s="4"/>
      <c r="Y19" s="4"/>
      <c r="Z19" s="4"/>
      <c r="AA19" s="5"/>
      <c r="AB19" s="6"/>
      <c r="AC19" s="6"/>
      <c r="AD19" s="7"/>
      <c r="AE19" s="10"/>
    </row>
    <row r="20" spans="1:31" hidden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16"/>
      <c r="Q20" s="16"/>
      <c r="R20" s="16"/>
      <c r="S20" s="16"/>
      <c r="T20" s="16"/>
      <c r="U20" s="17"/>
      <c r="V20" s="16"/>
      <c r="W20" s="16"/>
      <c r="X20" s="16"/>
      <c r="Y20" s="16"/>
      <c r="Z20" s="16"/>
      <c r="AA20" s="16"/>
      <c r="AB20" s="16"/>
      <c r="AC20" s="16"/>
      <c r="AD20" s="16"/>
      <c r="AE20" s="17"/>
    </row>
    <row r="21" spans="1:31" ht="36" customHeight="1" thickBot="1" x14ac:dyDescent="0.3">
      <c r="A21" s="46" t="s">
        <v>10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50">
        <f>K14+U14+AE14</f>
        <v>592313.33333333326</v>
      </c>
      <c r="W21" s="50"/>
      <c r="X21" s="22"/>
      <c r="Y21" s="20"/>
      <c r="Z21" s="20"/>
      <c r="AA21" s="20"/>
      <c r="AB21" s="20"/>
      <c r="AC21" s="20"/>
      <c r="AD21" s="20"/>
      <c r="AE21" s="21"/>
    </row>
    <row r="22" spans="1:31" ht="16.5" customHeigh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5" spans="1:31" ht="18.75" x14ac:dyDescent="0.3">
      <c r="A25" s="13"/>
      <c r="B25" s="11"/>
      <c r="C25" s="11"/>
      <c r="D25" s="11"/>
      <c r="E25" s="11"/>
      <c r="F25" s="11"/>
      <c r="G25" s="11"/>
      <c r="H25" s="11"/>
      <c r="I25" s="11"/>
      <c r="J25" s="12"/>
      <c r="K25" s="11"/>
    </row>
  </sheetData>
  <mergeCells count="52">
    <mergeCell ref="V21:W21"/>
    <mergeCell ref="V18:AC18"/>
    <mergeCell ref="A9:AE9"/>
    <mergeCell ref="A1:AE1"/>
    <mergeCell ref="A2:AE2"/>
    <mergeCell ref="A5:AE5"/>
    <mergeCell ref="A6:AE6"/>
    <mergeCell ref="V11:AE11"/>
    <mergeCell ref="V12:Z13"/>
    <mergeCell ref="AA12:AA13"/>
    <mergeCell ref="AB12:AC13"/>
    <mergeCell ref="AD12:AD13"/>
    <mergeCell ref="AE12:AE13"/>
    <mergeCell ref="V14:Z14"/>
    <mergeCell ref="AB14:AC16"/>
    <mergeCell ref="AE14:AE18"/>
    <mergeCell ref="V15:Z15"/>
    <mergeCell ref="V16:Z16"/>
    <mergeCell ref="V17:Z17"/>
    <mergeCell ref="AB17:AC17"/>
    <mergeCell ref="L14:P14"/>
    <mergeCell ref="R14:S16"/>
    <mergeCell ref="U14:U18"/>
    <mergeCell ref="L15:P15"/>
    <mergeCell ref="L16:P16"/>
    <mergeCell ref="L17:P17"/>
    <mergeCell ref="R17:S17"/>
    <mergeCell ref="L18:S18"/>
    <mergeCell ref="L11:U11"/>
    <mergeCell ref="L12:P13"/>
    <mergeCell ref="Q12:Q13"/>
    <mergeCell ref="R12:S13"/>
    <mergeCell ref="T12:T13"/>
    <mergeCell ref="U12:U13"/>
    <mergeCell ref="A22:K22"/>
    <mergeCell ref="B14:F14"/>
    <mergeCell ref="H14:I16"/>
    <mergeCell ref="K14:K18"/>
    <mergeCell ref="B15:F15"/>
    <mergeCell ref="B16:F16"/>
    <mergeCell ref="A17:F17"/>
    <mergeCell ref="H17:I17"/>
    <mergeCell ref="A18:I18"/>
    <mergeCell ref="A21:U21"/>
    <mergeCell ref="K12:K13"/>
    <mergeCell ref="A10:K10"/>
    <mergeCell ref="A12:A13"/>
    <mergeCell ref="B12:F13"/>
    <mergeCell ref="G12:G13"/>
    <mergeCell ref="H12:I13"/>
    <mergeCell ref="J12:J13"/>
    <mergeCell ref="A11:K11"/>
  </mergeCells>
  <pageMargins left="0.39370078740157483" right="0.31496062992125984" top="0.39370078740157483" bottom="0.19685039370078741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2025-12-04T10:41:36Z</cp:lastPrinted>
  <dcterms:created xsi:type="dcterms:W3CDTF">2020-02-13T12:43:38Z</dcterms:created>
  <dcterms:modified xsi:type="dcterms:W3CDTF">2026-02-11T14:57:17Z</dcterms:modified>
</cp:coreProperties>
</file>